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on de commande" sheetId="1" r:id="rId1"/>
    <sheet name="Exemple" sheetId="2" r:id="rId2"/>
    <sheet name="Mode d'emploi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dd/mm/yyyy"/>
    <numFmt numFmtId="61" formatCode="#,##0.00 €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1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workbookViewId="0"/>
  </sheetViews>
  <cols>
    <col min="1" max="1" width="16.83203125" customWidth="1"/>
    <col min="2" max="2" width="46.83203125" customWidth="1"/>
    <col min="3" max="3" width="10.83203125" customWidth="1"/>
    <col min="4" max="4" width="9.83203125" customWidth="1"/>
    <col min="5" max="5" width="16.83203125" customWidth="1"/>
    <col min="6" max="6" width="16.83203125" customWidth="1"/>
    <col min="7" max="7" width="16.83203125" customWidth="1"/>
  </cols>
  <sheetData>
    <row r="1">
      <c r="A1" t="str">
        <v>BON DE COMMANDE N° ______</v>
      </c>
    </row>
    <row r="2">
      <c r="A2" t="str">
        <v>Entreprise :</v>
      </c>
      <c r="B2" t="str">
        <v/>
      </c>
      <c r="C2" t="str">
        <v/>
      </c>
      <c r="D2" t="str">
        <v>Fournisseur :</v>
      </c>
      <c r="E2" t="str">
        <v/>
      </c>
    </row>
    <row r="3">
      <c r="A3" t="str">
        <v>Adresse :</v>
      </c>
      <c r="B3" t="str">
        <v/>
      </c>
      <c r="C3" t="str">
        <v/>
      </c>
      <c r="D3" t="str">
        <v>Adresse :</v>
      </c>
    </row>
    <row r="4">
      <c r="A4" t="str">
        <v>Téléphone / email :</v>
      </c>
      <c r="B4" t="str">
        <v/>
      </c>
      <c r="C4" t="str">
        <v/>
      </c>
      <c r="D4" t="str">
        <v>N° de client :</v>
      </c>
    </row>
    <row r="6">
      <c r="A6" t="str">
        <v>Date de commande :</v>
      </c>
      <c r="B6" t="str">
        <v/>
      </c>
      <c r="C6" t="str">
        <v/>
      </c>
      <c r="D6" t="str">
        <v>Chantier / référence :</v>
      </c>
      <c r="E6" t="str">
        <v/>
      </c>
    </row>
    <row r="7">
      <c r="A7" t="str">
        <v>Livraison souhaitée le :</v>
      </c>
      <c r="B7" t="str">
        <v/>
      </c>
      <c r="C7" t="str">
        <v/>
      </c>
      <c r="D7" t="str">
        <v>Adresse de livraison :</v>
      </c>
      <c r="E7" t="str">
        <v/>
      </c>
    </row>
    <row r="8">
      <c r="A8" t="str">
        <v>Contact sur place :</v>
      </c>
      <c r="B8" t="str">
        <v/>
      </c>
      <c r="C8" t="str">
        <v/>
      </c>
      <c r="D8" t="str">
        <v>Créneau, accès :</v>
      </c>
      <c r="E8" t="str">
        <v/>
      </c>
    </row>
    <row r="10">
      <c r="A10" t="str">
        <v>Réf. fournisseur</v>
      </c>
      <c r="B10" t="str">
        <v>Désignation</v>
      </c>
      <c r="C10" t="str">
        <v>Quantité</v>
      </c>
      <c r="D10" t="str">
        <v>Unité</v>
      </c>
      <c r="E10" t="str">
        <v>Prix unitaire HT</v>
      </c>
      <c r="F10" t="str">
        <v>Remise (%)</v>
      </c>
      <c r="G10" t="str">
        <v>Total HT</v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f>IF(AND(ISNUMBER(C11),ISNUMBER(E11)),ROUND(C11*E11*(1-IF(ISNUMBER(F11),F11,0)/100),2),"")</f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f>IF(AND(ISNUMBER(C12),ISNUMBER(E12)),ROUND(C12*E12*(1-IF(ISNUMBER(F12),F12,0)/100),2),"")</f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f>IF(AND(ISNUMBER(C13),ISNUMBER(E13)),ROUND(C13*E13*(1-IF(ISNUMBER(F13),F13,0)/100),2),"")</f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f>IF(AND(ISNUMBER(C14),ISNUMBER(E14)),ROUND(C14*E14*(1-IF(ISNUMBER(F14),F14,0)/100),2),"")</f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f>IF(AND(ISNUMBER(C15),ISNUMBER(E15)),ROUND(C15*E15*(1-IF(ISNUMBER(F15),F15,0)/100),2),"")</f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f>IF(AND(ISNUMBER(C16),ISNUMBER(E16)),ROUND(C16*E16*(1-IF(ISNUMBER(F16),F16,0)/100),2),"")</f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f>IF(AND(ISNUMBER(C17),ISNUMBER(E17)),ROUND(C17*E17*(1-IF(ISNUMBER(F17),F17,0)/100),2),"")</f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f>IF(AND(ISNUMBER(C18),ISNUMBER(E18)),ROUND(C18*E18*(1-IF(ISNUMBER(F18),F18,0)/100),2),"")</f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f>IF(AND(ISNUMBER(C19),ISNUMBER(E19)),ROUND(C19*E19*(1-IF(ISNUMBER(F19),F19,0)/100),2),"")</f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f>IF(AND(ISNUMBER(C20),ISNUMBER(E20)),ROUND(C20*E20*(1-IF(ISNUMBER(F20),F20,0)/100),2),"")</f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f>IF(AND(ISNUMBER(C21),ISNUMBER(E21)),ROUND(C21*E21*(1-IF(ISNUMBER(F21),F21,0)/100),2),"")</f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f>IF(AND(ISNUMBER(C22),ISNUMBER(E22)),ROUND(C22*E22*(1-IF(ISNUMBER(F22),F22,0)/100),2),"")</f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f>IF(AND(ISNUMBER(C23),ISNUMBER(E23)),ROUND(C23*E23*(1-IF(ISNUMBER(F23),F23,0)/100),2),"")</f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f>IF(AND(ISNUMBER(C24),ISNUMBER(E24)),ROUND(C24*E24*(1-IF(ISNUMBER(F24),F24,0)/100),2),"")</f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f>IF(AND(ISNUMBER(C25),ISNUMBER(E25)),ROUND(C25*E25*(1-IF(ISNUMBER(F25),F25,0)/100),2),"")</f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f>IF(AND(ISNUMBER(C26),ISNUMBER(E26)),ROUND(C26*E26*(1-IF(ISNUMBER(F26),F26,0)/100),2),"")</f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f>IF(AND(ISNUMBER(C27),ISNUMBER(E27)),ROUND(C27*E27*(1-IF(ISNUMBER(F27),F27,0)/100),2),"")</f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f>IF(AND(ISNUMBER(C28),ISNUMBER(E28)),ROUND(C28*E28*(1-IF(ISNUMBER(F28),F28,0)/100),2),"")</f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f>IF(AND(ISNUMBER(C29),ISNUMBER(E29)),ROUND(C29*E29*(1-IF(ISNUMBER(F29),F29,0)/100),2),"")</f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f>IF(AND(ISNUMBER(C30),ISNUMBER(E30)),ROUND(C30*E30*(1-IF(ISNUMBER(F30),F30,0)/100),2),"")</f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>Total HT</v>
      </c>
      <c r="G32" s="1">
        <f>SUM(G11:G30)</f>
        <v>0</v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>Taux de TVA (%)</v>
      </c>
      <c r="G33">
        <v>20</v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>TVA</v>
      </c>
      <c r="G34" s="1">
        <f>ROUND(G32*G33/100,2)</f>
        <v>0</v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>Total TTC</v>
      </c>
      <c r="G35" s="1">
        <f>G32+G34</f>
        <v>0</v>
      </c>
    </row>
    <row r="37">
      <c r="A37" t="str">
        <v>Merci de rappeler le n° de commande et la référence du chantier sur le bon de livraison et sur la facture.</v>
      </c>
    </row>
    <row r="38">
      <c r="A38" t="str">
        <v>Prix : ceux convenus avec le fournisseur (devis ou tarif du jour, à préciser). Toute différence doit être signalée avant la livraison.</v>
      </c>
    </row>
    <row r="40">
      <c r="A40" t="str">
        <v>Bon pour commande (nom, date, signature) :</v>
      </c>
    </row>
  </sheetData>
  <mergeCells count="1">
    <mergeCell ref="A1:E1"/>
  </mergeCells>
  <ignoredErrors>
    <ignoredError numberStoredAsText="1" sqref="A1:G4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40"/>
  <sheetViews>
    <sheetView workbookViewId="0"/>
  </sheetViews>
  <cols>
    <col min="1" max="1" width="16.83203125" customWidth="1"/>
    <col min="2" max="2" width="46.83203125" customWidth="1"/>
    <col min="3" max="3" width="10.83203125" customWidth="1"/>
    <col min="4" max="4" width="9.83203125" customWidth="1"/>
    <col min="5" max="5" width="16.83203125" customWidth="1"/>
    <col min="6" max="6" width="16.83203125" customWidth="1"/>
    <col min="7" max="7" width="16.83203125" customWidth="1"/>
  </cols>
  <sheetData>
    <row r="1">
      <c r="A1" t="str">
        <v>BON DE COMMANDE N° 12 – EXEMPLE (données fictives)</v>
      </c>
    </row>
    <row r="2">
      <c r="A2" t="str">
        <v>Entreprise :</v>
      </c>
      <c r="B2" t="str">
        <v>Entreprise A</v>
      </c>
      <c r="C2" t="str">
        <v/>
      </c>
      <c r="D2" t="str">
        <v>Fournisseur :</v>
      </c>
      <c r="E2" t="str">
        <v>Fournisseur A (négoce de matériaux)</v>
      </c>
    </row>
    <row r="3">
      <c r="A3" t="str">
        <v>Adresse :</v>
      </c>
      <c r="B3" t="str">
        <v/>
      </c>
      <c r="C3" t="str">
        <v/>
      </c>
      <c r="D3" t="str">
        <v>Adresse :</v>
      </c>
    </row>
    <row r="4">
      <c r="A4" t="str">
        <v>Téléphone / email :</v>
      </c>
      <c r="B4" t="str">
        <v/>
      </c>
      <c r="C4" t="str">
        <v/>
      </c>
      <c r="D4" t="str">
        <v>N° de client :</v>
      </c>
    </row>
    <row r="6">
      <c r="A6" t="str">
        <v>Date de commande :</v>
      </c>
      <c r="B6" s="2">
        <v>46449</v>
      </c>
      <c r="C6" t="str">
        <v/>
      </c>
      <c r="D6" t="str">
        <v>Chantier / référence :</v>
      </c>
      <c r="E6" t="str">
        <v>Chantier B – rénovation d'un appartement</v>
      </c>
    </row>
    <row r="7">
      <c r="A7" t="str">
        <v>Livraison souhaitée le :</v>
      </c>
      <c r="B7" s="2">
        <v>46455</v>
      </c>
      <c r="C7" t="str">
        <v/>
      </c>
      <c r="D7" t="str">
        <v>Adresse de livraison :</v>
      </c>
      <c r="E7" t="str">
        <v>Adresse du chantier B</v>
      </c>
    </row>
    <row r="8">
      <c r="A8" t="str">
        <v>Contact sur place :</v>
      </c>
      <c r="B8" t="str">
        <v>Salarié 1</v>
      </c>
      <c r="C8" t="str">
        <v/>
      </c>
      <c r="D8" t="str">
        <v>Créneau, accès :</v>
      </c>
      <c r="E8" t="str">
        <v>Livraison avant 9 h, stationnement devant l'immeuble</v>
      </c>
    </row>
    <row r="10">
      <c r="A10" t="str">
        <v>Réf. fournisseur</v>
      </c>
      <c r="B10" t="str">
        <v>Désignation</v>
      </c>
      <c r="C10" t="str">
        <v>Quantité</v>
      </c>
      <c r="D10" t="str">
        <v>Unité</v>
      </c>
      <c r="E10" t="str">
        <v>Prix unitaire HT</v>
      </c>
      <c r="F10" t="str">
        <v>Remise (%)</v>
      </c>
      <c r="G10" t="str">
        <v>Total HT</v>
      </c>
    </row>
    <row r="11">
      <c r="A11" t="str">
        <v>REF-0101</v>
      </c>
      <c r="B11" t="str">
        <v>Tube multicouche Ø 16, couronne de 50 m</v>
      </c>
      <c r="C11">
        <v>1</v>
      </c>
      <c r="D11" t="str">
        <v>couronne</v>
      </c>
      <c r="E11" s="1">
        <v>62.5</v>
      </c>
      <c r="F11">
        <v>10</v>
      </c>
      <c r="G11" s="1">
        <f>IF(AND(ISNUMBER(C11),ISNUMBER(E11)),ROUND(C11*E11*(1-IF(ISNUMBER(F11),F11,0)/100),2),"")</f>
        <v>56.25</v>
      </c>
    </row>
    <row r="12">
      <c r="A12" t="str">
        <v>REF-0102</v>
      </c>
      <c r="B12" t="str">
        <v>Raccords à sertir Ø 16 (coudes et tés), lot de 10</v>
      </c>
      <c r="C12">
        <v>4</v>
      </c>
      <c r="D12" t="str">
        <v>lot</v>
      </c>
      <c r="E12" s="1">
        <v>18.9</v>
      </c>
      <c r="F12">
        <v>10</v>
      </c>
      <c r="G12" s="1">
        <f>IF(AND(ISNUMBER(C12),ISNUMBER(E12)),ROUND(C12*E12*(1-IF(ISNUMBER(F12),F12,0)/100),2),"")</f>
        <v>68.04</v>
      </c>
    </row>
    <row r="13">
      <c r="A13" t="str">
        <v>REF-0203</v>
      </c>
      <c r="B13" t="str">
        <v>Tube PVC évacuation Ø 40, longueur 2 m</v>
      </c>
      <c r="C13">
        <v>6</v>
      </c>
      <c r="D13" t="str">
        <v>u</v>
      </c>
      <c r="E13" s="1">
        <v>4.2</v>
      </c>
      <c r="F13" t="str">
        <v/>
      </c>
      <c r="G13" s="1">
        <f>IF(AND(ISNUMBER(C13),ISNUMBER(E13)),ROUND(C13*E13*(1-IF(ISNUMBER(F13),F13,0)/100),2),"")</f>
        <v>25.2</v>
      </c>
    </row>
    <row r="14">
      <c r="A14" t="str">
        <v>REF-0204</v>
      </c>
      <c r="B14" t="str">
        <v>Tube PVC évacuation Ø 100, longueur 2 m</v>
      </c>
      <c r="C14">
        <v>2</v>
      </c>
      <c r="D14" t="str">
        <v>u</v>
      </c>
      <c r="E14" s="1">
        <v>11.8</v>
      </c>
      <c r="F14" t="str">
        <v/>
      </c>
      <c r="G14" s="1">
        <f>IF(AND(ISNUMBER(C14),ISNUMBER(E14)),ROUND(C14*E14*(1-IF(ISNUMBER(F14),F14,0)/100),2),"")</f>
        <v>23.6</v>
      </c>
    </row>
    <row r="15">
      <c r="A15" t="str">
        <v>REF-0310</v>
      </c>
      <c r="B15" t="str">
        <v>Plaque de plâtre hydrofuge 13 mm, 120 × 250 cm</v>
      </c>
      <c r="C15">
        <v>14</v>
      </c>
      <c r="D15" t="str">
        <v>u</v>
      </c>
      <c r="E15" s="1">
        <v>13.4</v>
      </c>
      <c r="F15">
        <v>5</v>
      </c>
      <c r="G15" s="1">
        <f>IF(AND(ISNUMBER(C15),ISNUMBER(E15)),ROUND(C15*E15*(1-IF(ISNUMBER(F15),F15,0)/100),2),"")</f>
        <v>178.22</v>
      </c>
    </row>
    <row r="16">
      <c r="A16" t="str">
        <v>REF-0311</v>
      </c>
      <c r="B16" t="str">
        <v>Rail métallique 48 mm, longueur 3 m</v>
      </c>
      <c r="C16">
        <v>12</v>
      </c>
      <c r="D16" t="str">
        <v>u</v>
      </c>
      <c r="E16" s="1">
        <v>3.1</v>
      </c>
      <c r="F16">
        <v>5</v>
      </c>
      <c r="G16" s="1">
        <f>IF(AND(ISNUMBER(C16),ISNUMBER(E16)),ROUND(C16*E16*(1-IF(ISNUMBER(F16),F16,0)/100),2),"")</f>
        <v>35.34</v>
      </c>
    </row>
    <row r="17">
      <c r="A17" t="str">
        <v>REF-0312</v>
      </c>
      <c r="B17" t="str">
        <v>Montant métallique 48 mm, longueur 2,5 m</v>
      </c>
      <c r="C17">
        <v>24</v>
      </c>
      <c r="D17" t="str">
        <v>u</v>
      </c>
      <c r="E17" s="1">
        <v>3.6</v>
      </c>
      <c r="F17">
        <v>5</v>
      </c>
      <c r="G17" s="1">
        <f>IF(AND(ISNUMBER(C17),ISNUMBER(E17)),ROUND(C17*E17*(1-IF(ISNUMBER(F17),F17,0)/100),2),"")</f>
        <v>82.08</v>
      </c>
    </row>
    <row r="18">
      <c r="A18" t="str">
        <v>REF-0420</v>
      </c>
      <c r="B18" t="str">
        <v>Enduit à joint, sac de 25 kg</v>
      </c>
      <c r="C18">
        <v>2</v>
      </c>
      <c r="D18" t="str">
        <v>sac</v>
      </c>
      <c r="E18" s="1">
        <v>21.5</v>
      </c>
      <c r="F18" t="str">
        <v/>
      </c>
      <c r="G18" s="1">
        <f>IF(AND(ISNUMBER(C18),ISNUMBER(E18)),ROUND(C18*E18*(1-IF(ISNUMBER(F18),F18,0)/100),2),"")</f>
        <v>43</v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f>IF(AND(ISNUMBER(C19),ISNUMBER(E19)),ROUND(C19*E19*(1-IF(ISNUMBER(F19),F19,0)/100),2),"")</f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f>IF(AND(ISNUMBER(C20),ISNUMBER(E20)),ROUND(C20*E20*(1-IF(ISNUMBER(F20),F20,0)/100),2),"")</f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f>IF(AND(ISNUMBER(C21),ISNUMBER(E21)),ROUND(C21*E21*(1-IF(ISNUMBER(F21),F21,0)/100),2),"")</f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f>IF(AND(ISNUMBER(C22),ISNUMBER(E22)),ROUND(C22*E22*(1-IF(ISNUMBER(F22),F22,0)/100),2),"")</f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f>IF(AND(ISNUMBER(C23),ISNUMBER(E23)),ROUND(C23*E23*(1-IF(ISNUMBER(F23),F23,0)/100),2),"")</f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f>IF(AND(ISNUMBER(C24),ISNUMBER(E24)),ROUND(C24*E24*(1-IF(ISNUMBER(F24),F24,0)/100),2),"")</f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f>IF(AND(ISNUMBER(C25),ISNUMBER(E25)),ROUND(C25*E25*(1-IF(ISNUMBER(F25),F25,0)/100),2),"")</f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f>IF(AND(ISNUMBER(C26),ISNUMBER(E26)),ROUND(C26*E26*(1-IF(ISNUMBER(F26),F26,0)/100),2),"")</f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f>IF(AND(ISNUMBER(C27),ISNUMBER(E27)),ROUND(C27*E27*(1-IF(ISNUMBER(F27),F27,0)/100),2),"")</f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f>IF(AND(ISNUMBER(C28),ISNUMBER(E28)),ROUND(C28*E28*(1-IF(ISNUMBER(F28),F28,0)/100),2),"")</f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f>IF(AND(ISNUMBER(C29),ISNUMBER(E29)),ROUND(C29*E29*(1-IF(ISNUMBER(F29),F29,0)/100),2),"")</f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f>IF(AND(ISNUMBER(C30),ISNUMBER(E30)),ROUND(C30*E30*(1-IF(ISNUMBER(F30),F30,0)/100),2),"")</f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>Total HT</v>
      </c>
      <c r="G32" s="1">
        <f>SUM(G11:G30)</f>
        <v>511.73</v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>Taux de TVA (%)</v>
      </c>
      <c r="G33">
        <v>20</v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>TVA</v>
      </c>
      <c r="G34" s="1">
        <f>ROUND(G32*G33/100,2)</f>
        <v>102.35</v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>Total TTC</v>
      </c>
      <c r="G35" s="1">
        <f>G32+G34</f>
        <v>614.08</v>
      </c>
    </row>
    <row r="37">
      <c r="A37" t="str">
        <v>Merci de rappeler le n° de commande et la référence du chantier sur le bon de livraison et sur la facture.</v>
      </c>
    </row>
    <row r="38">
      <c r="A38" t="str">
        <v>Prix : ceux convenus avec le fournisseur (devis ou tarif du jour, à préciser). Toute différence doit être signalée avant la livraison.</v>
      </c>
    </row>
    <row r="40">
      <c r="A40" t="str">
        <v>Bon pour commande (nom, date, signature) :</v>
      </c>
    </row>
  </sheetData>
  <mergeCells count="1">
    <mergeCell ref="A1:E1"/>
  </mergeCells>
  <ignoredErrors>
    <ignoredError numberStoredAsText="1" sqref="A1:G4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cols>
    <col min="1" max="1" width="120.83203125" customWidth="1"/>
  </cols>
  <sheetData>
    <row r="1">
      <c r="A1" t="str">
        <v>COMMENT UTILISER CE BON DE COMMANDE</v>
      </c>
    </row>
    <row r="2">
      <c r="A2" t="str">
        <v>1. Un bon par commande et par chantier : la référence du chantier permet ensuite de rapprocher livraison et facture.</v>
      </c>
    </row>
    <row r="3">
      <c r="A3" t="str">
        <v>2. Reprenez les références et les prix du devis du fournisseur. Les totaux se calculent seuls.</v>
      </c>
    </row>
    <row r="4">
      <c r="A4" t="str">
        <v>3. Précisez la date, l'adresse et le créneau de livraison, et qui réceptionne sur place.</v>
      </c>
    </row>
    <row r="5">
      <c r="A5" t="str">
        <v>4. À la livraison, comptez et vérifiez avant de signer le bon de livraison ; notez les manques ou la casse dessus.</v>
      </c>
    </row>
    <row r="6">
      <c r="A6" t="str">
        <v>5. À réception de la facture du fournisseur, comparez-la au bon de commande avant de la payer.</v>
      </c>
    </row>
    <row r="8">
      <c r="A8" t="str">
        <v>Chantiers, planning, devis et factures au même endroit : essayez Chantikon gratuitement sur chantikon.com</v>
      </c>
    </row>
    <row r="9">
      <c r="A9" t="str">
        <v>Modèle gratuit proposé par Chantikon – chantikon.com</v>
      </c>
    </row>
  </sheetData>
  <ignoredErrors>
    <ignoredError numberStoredAsText="1" sqref="A1:A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Bon de commande</vt:lpstr>
      <vt:lpstr>Exemple</vt:lpstr>
      <vt:lpstr>Mode d'emploi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